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Mustafa\Desktop\Download\"/>
    </mc:Choice>
  </mc:AlternateContent>
  <xr:revisionPtr revIDLastSave="0" documentId="13_ncr:1_{619302B8-44A4-41C9-9530-EA87176FE7D4}" xr6:coauthVersionLast="37" xr6:coauthVersionMax="37" xr10:uidLastSave="{00000000-0000-0000-0000-000000000000}"/>
  <bookViews>
    <workbookView xWindow="32766" yWindow="32766" windowWidth="19200" windowHeight="6630" xr2:uid="{00000000-000D-0000-FFFF-FFFF00000000}"/>
  </bookViews>
  <sheets>
    <sheet name="DAĞITIM" sheetId="4" r:id="rId1"/>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4" l="1"/>
  <c r="D9" i="4"/>
  <c r="D26" i="4"/>
  <c r="D13" i="4"/>
  <c r="E11" i="4"/>
  <c r="D11" i="4"/>
  <c r="D12" i="4" s="1"/>
  <c r="D14" i="4" s="1"/>
  <c r="D15" i="4" l="1"/>
  <c r="E28" i="4" s="1"/>
  <c r="E27" i="4" s="1"/>
  <c r="D30" i="4" s="1"/>
  <c r="D16" i="4"/>
  <c r="D17" i="4" s="1"/>
  <c r="D22" i="4" s="1"/>
  <c r="D18" i="4" l="1"/>
  <c r="D19" i="4" l="1"/>
  <c r="D20" i="4" l="1"/>
  <c r="D21" i="4" s="1"/>
  <c r="E32" i="4" l="1"/>
  <c r="E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Mustafa Gülşen</author>
  </authors>
  <commentList>
    <comment ref="D11" authorId="0" shapeId="0" xr:uid="{00000000-0006-0000-0000-000001000000}">
      <text>
        <r>
          <rPr>
            <b/>
            <sz val="8"/>
            <color indexed="81"/>
            <rFont val="Tahoma"/>
            <family val="2"/>
          </rPr>
          <t>Mustafa Şarlak:</t>
        </r>
        <r>
          <rPr>
            <sz val="8"/>
            <color indexed="81"/>
            <rFont val="Tahoma"/>
            <charset val="162"/>
          </rPr>
          <t xml:space="preserve">
2 Yöntem Var;
1.Yöntem :Vergiden Önceki Ticari Bilanço Karı Esas Alınır
2.Yöntem :Vergiden Sonrası Net Kar Esas Alınır.
NOT: Önceden ayrılmış Yedek Akçelerde göz önüne alınarak Her İkisindede Ödenmiş 1.Tertip Yedek Akçe  Ödenmiş Sermayenin %20'sini geçemez.  
</t>
        </r>
      </text>
    </comment>
    <comment ref="D13" authorId="0" shapeId="0" xr:uid="{00000000-0006-0000-0000-000002000000}">
      <text>
        <r>
          <rPr>
            <b/>
            <sz val="8"/>
            <color indexed="81"/>
            <rFont val="Tahoma"/>
            <family val="2"/>
          </rPr>
          <t>Mustafa Şarlak:</t>
        </r>
        <r>
          <rPr>
            <sz val="8"/>
            <color indexed="81"/>
            <rFont val="Tahoma"/>
            <charset val="162"/>
          </rPr>
          <t xml:space="preserve">
Ödenmiş Sermayenin %5'i</t>
        </r>
      </text>
    </comment>
    <comment ref="D15" authorId="0" shapeId="0" xr:uid="{00000000-0006-0000-0000-000003000000}">
      <text>
        <r>
          <rPr>
            <b/>
            <sz val="8"/>
            <color indexed="81"/>
            <rFont val="Tahoma"/>
            <charset val="162"/>
          </rPr>
          <t>Mustafa Şarlak:</t>
        </r>
        <r>
          <rPr>
            <sz val="8"/>
            <color indexed="81"/>
            <rFont val="Tahoma"/>
            <charset val="162"/>
          </rPr>
          <t xml:space="preserve">
Uygulamada iki yol vardır.
</t>
        </r>
        <r>
          <rPr>
            <b/>
            <sz val="8"/>
            <color indexed="10"/>
            <rFont val="Tahoma"/>
            <family val="2"/>
          </rPr>
          <t>Dağıtımına Karar Verilen Kardan</t>
        </r>
        <r>
          <rPr>
            <sz val="8"/>
            <color indexed="10"/>
            <rFont val="Tahoma"/>
            <family val="2"/>
          </rPr>
          <t xml:space="preserve"> </t>
        </r>
        <r>
          <rPr>
            <sz val="8"/>
            <color indexed="81"/>
            <rFont val="Tahoma"/>
            <charset val="162"/>
          </rPr>
          <t>birinci temettüye isabet eden kısım düşüldükten sonra kalan tutarın 1/11 veya 1/10'unun ayrılmasıdır.(Burada 1/10)</t>
        </r>
      </text>
    </comment>
    <comment ref="D18" authorId="0" shapeId="0" xr:uid="{00000000-0006-0000-0000-000004000000}">
      <text>
        <r>
          <rPr>
            <b/>
            <sz val="8"/>
            <color indexed="81"/>
            <rFont val="Tahoma"/>
            <charset val="162"/>
          </rPr>
          <t>Mustafa Şarlak:(istisna kazanlarda)</t>
        </r>
        <r>
          <rPr>
            <sz val="8"/>
            <color indexed="81"/>
            <rFont val="Tahoma"/>
            <charset val="162"/>
          </rPr>
          <t xml:space="preserve">
GVK'nın 94/6-b/i bendi uyarınca tevkifat matrahı iki farklı şekilde hesaplanmaktadır.
Birinci Yöntemde ; Dağıtılmasına karar verilen kazancın; istisnaya tabi tutulmuş kurum kazancının yanı sıra istisnaya tabi olmayan kurum kazancınıda içermesi durumunda, dağıtılan kazancın öncelikle istisnaya tabi dağıtılabilir kazançtan oluştuğu kabul edilerek istisna kazançların toplamından, istisna kazançlara ait tevkifat ve fon payı toplamının çıkarılması ile hesaplanır......devamı var</t>
        </r>
      </text>
    </comment>
  </commentList>
</comments>
</file>

<file path=xl/sharedStrings.xml><?xml version="1.0" encoding="utf-8"?>
<sst xmlns="http://schemas.openxmlformats.org/spreadsheetml/2006/main" count="31" uniqueCount="31">
  <si>
    <t>540(Yasal Yedekler)</t>
  </si>
  <si>
    <t>541(Statü Yedekleri)</t>
  </si>
  <si>
    <t>500(Ödenmiş Sermaye)</t>
  </si>
  <si>
    <t>570  ticari blanço karı= (4+5)</t>
  </si>
  <si>
    <t>BİLGİLER</t>
  </si>
  <si>
    <t>İŞLEMLER</t>
  </si>
  <si>
    <t>1.Temettü( Ödenmiş Sermaye  x %5 )</t>
  </si>
  <si>
    <t>Dağıtılabilir Net Dönem Karı ( 6-7 )</t>
  </si>
  <si>
    <t>Kalan</t>
  </si>
  <si>
    <t>KARIN BEYAN DÖNEMİNDEN ÖNCE TAMAMININ DAĞITIMI</t>
  </si>
  <si>
    <t>İkinci Tertip Yedek Akçe ( Kalan x %10 )</t>
  </si>
  <si>
    <t>İkinci Temettü  ( 10 - 11)</t>
  </si>
  <si>
    <t>Tevkifat Matrahı (Net kar -Yedek Akçeler)</t>
  </si>
  <si>
    <t>Tevkifat Tutarı (14 x %15)</t>
  </si>
  <si>
    <t>Hesaplanan Fon Payı ( 15x %10)</t>
  </si>
  <si>
    <t>Net Temettü  ( 14 - (15+16)  )</t>
  </si>
  <si>
    <t>KALAN    (6 - ( 7+11+13)</t>
  </si>
  <si>
    <t>Geçmiş Yıl Karları</t>
  </si>
  <si>
    <t xml:space="preserve">331 Ortaklara Borçlar </t>
  </si>
  <si>
    <t>540 Yasal Yedekler</t>
  </si>
  <si>
    <t>Birinci Tertip Yedek Akçe (Tic. Bil.Kx %5)</t>
  </si>
  <si>
    <t>Dağıtılan Kurum Kazancının Tahakkuku</t>
  </si>
  <si>
    <t>Ortaklara Borçlar</t>
  </si>
  <si>
    <t>102 / 100  Banka ,Kasa....</t>
  </si>
  <si>
    <t>360 Ödenecek Vergi Ve Fonlar</t>
  </si>
  <si>
    <t>Ortaklara Kar Dağıtımının Ödenmesi</t>
  </si>
  <si>
    <t>1.Tertip Y.Akçe Ayırma Sınırı (3x %20)</t>
  </si>
  <si>
    <t>Bürüt Temettü (9 + 12 )</t>
  </si>
  <si>
    <t>www.mustafasarlak.com</t>
  </si>
  <si>
    <t>20** YILI KARI (570)</t>
  </si>
  <si>
    <t>20** YILI KARI(570)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</si>
</sst>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charset val="162"/>
    </font>
    <font>
      <sz val="8"/>
      <color indexed="81"/>
      <name val="Tahoma"/>
      <charset val="162"/>
    </font>
    <font>
      <b/>
      <sz val="8"/>
      <color indexed="81"/>
      <name val="Tahoma"/>
      <charset val="162"/>
    </font>
    <font>
      <b/>
      <sz val="8"/>
      <color indexed="81"/>
      <name val="Tahoma"/>
      <family val="2"/>
    </font>
    <font>
      <b/>
      <sz val="8"/>
      <color indexed="10"/>
      <name val="Tahoma"/>
      <family val="2"/>
    </font>
    <font>
      <sz val="8"/>
      <color indexed="10"/>
      <name val="Tahoma"/>
      <family val="2"/>
    </font>
    <font>
      <u/>
      <sz val="10"/>
      <color indexed="12"/>
      <name val="Arial"/>
      <charset val="162"/>
    </font>
    <font>
      <sz val="10"/>
      <name val="Century Gothic"/>
      <family val="2"/>
      <charset val="162"/>
    </font>
    <font>
      <b/>
      <sz val="8"/>
      <color indexed="9"/>
      <name val="Century Gothic"/>
      <family val="2"/>
      <charset val="162"/>
    </font>
    <font>
      <b/>
      <sz val="10"/>
      <color indexed="9"/>
      <name val="Century Gothic"/>
      <family val="2"/>
      <charset val="162"/>
    </font>
    <font>
      <sz val="10"/>
      <color indexed="10"/>
      <name val="Century Gothic"/>
      <family val="2"/>
      <charset val="162"/>
    </font>
    <font>
      <b/>
      <sz val="11"/>
      <color indexed="9"/>
      <name val="Century Gothic"/>
      <family val="2"/>
      <charset val="162"/>
    </font>
    <font>
      <u/>
      <sz val="11"/>
      <color theme="0"/>
      <name val="Century Gothic"/>
      <family val="2"/>
      <charset val="162"/>
    </font>
    <font>
      <b/>
      <sz val="11"/>
      <color theme="0"/>
      <name val="Century Gothic"/>
      <family val="2"/>
      <charset val="162"/>
    </font>
  </fonts>
  <fills count="4">
    <fill>
      <patternFill patternType="none"/>
    </fill>
    <fill>
      <patternFill patternType="gray125"/>
    </fill>
    <fill>
      <patternFill patternType="solid">
        <fgColor indexed="10"/>
        <bgColor indexed="64"/>
      </patternFill>
    </fill>
    <fill>
      <patternFill patternType="solid">
        <fgColor rgb="FF00B0F0"/>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8">
    <xf numFmtId="0" fontId="0" fillId="0" borderId="0" xfId="0"/>
    <xf numFmtId="0" fontId="7" fillId="0" borderId="0" xfId="0" applyFont="1"/>
    <xf numFmtId="3" fontId="7" fillId="0" borderId="0" xfId="0" applyNumberFormat="1" applyFont="1"/>
    <xf numFmtId="0" fontId="8" fillId="0" borderId="0" xfId="0" applyFont="1" applyFill="1" applyAlignment="1">
      <alignment horizontal="center" textRotation="255"/>
    </xf>
    <xf numFmtId="0" fontId="7" fillId="0" borderId="0" xfId="0" applyFont="1" applyBorder="1" applyAlignment="1">
      <alignment horizontal="center"/>
    </xf>
    <xf numFmtId="0" fontId="7" fillId="0" borderId="0" xfId="0" applyFont="1" applyBorder="1" applyAlignment="1">
      <alignment horizontal="right"/>
    </xf>
    <xf numFmtId="3" fontId="7" fillId="0" borderId="0" xfId="0" applyNumberFormat="1" applyFont="1" applyBorder="1"/>
    <xf numFmtId="0" fontId="10" fillId="0" borderId="0" xfId="0" applyFont="1" applyAlignment="1">
      <alignment horizontal="left" indent="1"/>
    </xf>
    <xf numFmtId="15" fontId="7" fillId="0" borderId="0" xfId="0" applyNumberFormat="1" applyFont="1"/>
    <xf numFmtId="0" fontId="7" fillId="0" borderId="1" xfId="0" applyFont="1" applyBorder="1"/>
    <xf numFmtId="0" fontId="7" fillId="0" borderId="0" xfId="0" applyFont="1" applyBorder="1"/>
    <xf numFmtId="0" fontId="7" fillId="0" borderId="2" xfId="0" applyFont="1" applyBorder="1"/>
    <xf numFmtId="0" fontId="7" fillId="0" borderId="1" xfId="0" applyFont="1" applyFill="1" applyBorder="1"/>
    <xf numFmtId="0" fontId="7" fillId="0" borderId="0" xfId="0" applyFont="1" applyFill="1" applyBorder="1"/>
    <xf numFmtId="4" fontId="7" fillId="0" borderId="3" xfId="0" applyNumberFormat="1" applyFont="1" applyBorder="1"/>
    <xf numFmtId="4" fontId="7" fillId="0" borderId="0" xfId="0" applyNumberFormat="1" applyFont="1" applyBorder="1"/>
    <xf numFmtId="4" fontId="7" fillId="0" borderId="0" xfId="0" applyNumberFormat="1" applyFont="1"/>
    <xf numFmtId="4" fontId="7" fillId="0" borderId="1" xfId="0" applyNumberFormat="1" applyFont="1" applyBorder="1"/>
    <xf numFmtId="4" fontId="7" fillId="0" borderId="2" xfId="0" applyNumberFormat="1" applyFont="1" applyBorder="1"/>
    <xf numFmtId="4" fontId="7" fillId="3" borderId="3" xfId="0" applyNumberFormat="1" applyFont="1" applyFill="1" applyBorder="1" applyProtection="1">
      <protection locked="0"/>
    </xf>
    <xf numFmtId="0" fontId="7" fillId="0" borderId="3" xfId="0" applyFont="1" applyFill="1" applyBorder="1" applyAlignment="1">
      <alignment horizontal="center"/>
    </xf>
    <xf numFmtId="0" fontId="7" fillId="0" borderId="3" xfId="0" applyFont="1" applyFill="1" applyBorder="1"/>
    <xf numFmtId="0" fontId="7" fillId="0" borderId="3" xfId="0" applyFont="1" applyFill="1" applyBorder="1" applyAlignment="1">
      <alignment horizontal="right"/>
    </xf>
    <xf numFmtId="0" fontId="12" fillId="3" borderId="5" xfId="1" applyFont="1" applyFill="1" applyBorder="1" applyAlignment="1" applyProtection="1">
      <alignment horizontal="center" vertical="center"/>
      <protection hidden="1"/>
    </xf>
    <xf numFmtId="0" fontId="13" fillId="3" borderId="5" xfId="0" applyFont="1" applyFill="1" applyBorder="1" applyAlignment="1" applyProtection="1">
      <alignment horizontal="center" vertical="center"/>
      <protection hidden="1"/>
    </xf>
    <xf numFmtId="0" fontId="11" fillId="3" borderId="4" xfId="0" applyFont="1" applyFill="1" applyBorder="1" applyAlignment="1">
      <alignment horizontal="center" vertical="center" wrapText="1"/>
    </xf>
    <xf numFmtId="0" fontId="8" fillId="2" borderId="0" xfId="0" applyFont="1" applyFill="1" applyAlignment="1">
      <alignment horizontal="center" textRotation="255"/>
    </xf>
    <xf numFmtId="0" fontId="9" fillId="2" borderId="0" xfId="0" applyFont="1" applyFill="1" applyAlignment="1">
      <alignment horizontal="center" vertical="center" textRotation="255"/>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mustafasarlak.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tabSelected="1" zoomScale="120" workbookViewId="0">
      <selection activeCell="D38" sqref="D38"/>
    </sheetView>
  </sheetViews>
  <sheetFormatPr defaultRowHeight="12.6" x14ac:dyDescent="0.4"/>
  <cols>
    <col min="1" max="1" width="3.44140625" style="1" customWidth="1"/>
    <col min="2" max="2" width="7.27734375" style="1" customWidth="1"/>
    <col min="3" max="3" width="38.1640625" style="1" bestFit="1" customWidth="1"/>
    <col min="4" max="4" width="14.44140625" style="16" bestFit="1" customWidth="1"/>
    <col min="5" max="5" width="18.27734375" style="1" customWidth="1"/>
    <col min="6" max="16384" width="8.88671875" style="1"/>
  </cols>
  <sheetData>
    <row r="1" spans="1:5" ht="42.75" customHeight="1" thickBot="1" x14ac:dyDescent="0.45">
      <c r="A1" s="23" t="s">
        <v>28</v>
      </c>
      <c r="B1" s="24"/>
      <c r="C1" s="24"/>
      <c r="D1" s="24"/>
    </row>
    <row r="2" spans="1:5" ht="40.5" customHeight="1" thickTop="1" x14ac:dyDescent="0.4">
      <c r="A2" s="25" t="s">
        <v>9</v>
      </c>
      <c r="B2" s="25"/>
      <c r="C2" s="25"/>
      <c r="D2" s="25"/>
    </row>
    <row r="3" spans="1:5" ht="15" customHeight="1" x14ac:dyDescent="0.4">
      <c r="A3" s="26" t="s">
        <v>4</v>
      </c>
      <c r="B3" s="20">
        <v>1</v>
      </c>
      <c r="C3" s="21" t="s">
        <v>0</v>
      </c>
      <c r="D3" s="14">
        <v>0</v>
      </c>
    </row>
    <row r="4" spans="1:5" ht="15" customHeight="1" x14ac:dyDescent="0.4">
      <c r="A4" s="26"/>
      <c r="B4" s="20">
        <v>2</v>
      </c>
      <c r="C4" s="21" t="s">
        <v>1</v>
      </c>
      <c r="D4" s="14">
        <v>0</v>
      </c>
    </row>
    <row r="5" spans="1:5" ht="15" customHeight="1" x14ac:dyDescent="0.4">
      <c r="A5" s="26"/>
      <c r="B5" s="20">
        <v>3</v>
      </c>
      <c r="C5" s="21" t="s">
        <v>2</v>
      </c>
      <c r="D5" s="19"/>
      <c r="E5" s="2"/>
    </row>
    <row r="6" spans="1:5" ht="15" customHeight="1" x14ac:dyDescent="0.4">
      <c r="A6" s="26"/>
      <c r="B6" s="20"/>
      <c r="C6" s="21" t="s">
        <v>26</v>
      </c>
      <c r="D6" s="14">
        <f>D5*0.2</f>
        <v>0</v>
      </c>
      <c r="E6" s="2"/>
    </row>
    <row r="7" spans="1:5" ht="15" customHeight="1" x14ac:dyDescent="0.4">
      <c r="A7" s="26"/>
      <c r="B7" s="20">
        <v>4</v>
      </c>
      <c r="C7" s="21" t="s">
        <v>29</v>
      </c>
      <c r="D7" s="19"/>
    </row>
    <row r="8" spans="1:5" ht="15" customHeight="1" x14ac:dyDescent="0.4">
      <c r="A8" s="26"/>
      <c r="B8" s="20">
        <v>5</v>
      </c>
      <c r="C8" s="21" t="s">
        <v>30</v>
      </c>
      <c r="D8" s="19"/>
    </row>
    <row r="9" spans="1:5" ht="15" customHeight="1" x14ac:dyDescent="0.4">
      <c r="A9" s="26"/>
      <c r="B9" s="20">
        <v>6</v>
      </c>
      <c r="C9" s="22" t="s">
        <v>3</v>
      </c>
      <c r="D9" s="14">
        <f>D7+D8</f>
        <v>0</v>
      </c>
    </row>
    <row r="10" spans="1:5" ht="15" customHeight="1" x14ac:dyDescent="0.4">
      <c r="A10" s="3"/>
      <c r="B10" s="4"/>
      <c r="C10" s="5"/>
      <c r="D10" s="15"/>
    </row>
    <row r="11" spans="1:5" ht="21" customHeight="1" x14ac:dyDescent="0.4">
      <c r="A11" s="27" t="s">
        <v>5</v>
      </c>
      <c r="B11" s="20">
        <v>7</v>
      </c>
      <c r="C11" s="21" t="s">
        <v>20</v>
      </c>
      <c r="D11" s="14">
        <f>IF(D6&gt;(D9*0.05+D3),D9*0.05,D6-D3)</f>
        <v>0</v>
      </c>
      <c r="E11" s="7" t="str">
        <f>IF(D6&lt;(D9*0.05+D3),"%20 lik Sınır Aşılmıştır."," ")</f>
        <v xml:space="preserve"> </v>
      </c>
    </row>
    <row r="12" spans="1:5" x14ac:dyDescent="0.4">
      <c r="A12" s="27"/>
      <c r="B12" s="20">
        <v>8</v>
      </c>
      <c r="C12" s="21" t="s">
        <v>7</v>
      </c>
      <c r="D12" s="14">
        <f>D9-D11</f>
        <v>0</v>
      </c>
    </row>
    <row r="13" spans="1:5" x14ac:dyDescent="0.4">
      <c r="A13" s="27"/>
      <c r="B13" s="20">
        <v>9</v>
      </c>
      <c r="C13" s="21" t="s">
        <v>6</v>
      </c>
      <c r="D13" s="14">
        <f>D5*0.05</f>
        <v>0</v>
      </c>
    </row>
    <row r="14" spans="1:5" x14ac:dyDescent="0.4">
      <c r="A14" s="27"/>
      <c r="B14" s="20">
        <v>10</v>
      </c>
      <c r="C14" s="21" t="s">
        <v>8</v>
      </c>
      <c r="D14" s="14">
        <f>D12-D13</f>
        <v>0</v>
      </c>
    </row>
    <row r="15" spans="1:5" x14ac:dyDescent="0.4">
      <c r="A15" s="27"/>
      <c r="B15" s="20">
        <v>11</v>
      </c>
      <c r="C15" s="21" t="s">
        <v>10</v>
      </c>
      <c r="D15" s="14">
        <f>D14/10</f>
        <v>0</v>
      </c>
    </row>
    <row r="16" spans="1:5" x14ac:dyDescent="0.4">
      <c r="A16" s="27"/>
      <c r="B16" s="20">
        <v>12</v>
      </c>
      <c r="C16" s="21" t="s">
        <v>11</v>
      </c>
      <c r="D16" s="14">
        <f>D14-D15</f>
        <v>0</v>
      </c>
    </row>
    <row r="17" spans="1:5" x14ac:dyDescent="0.4">
      <c r="A17" s="27"/>
      <c r="B17" s="20">
        <v>13</v>
      </c>
      <c r="C17" s="21" t="s">
        <v>27</v>
      </c>
      <c r="D17" s="14">
        <f>D13+D16</f>
        <v>0</v>
      </c>
    </row>
    <row r="18" spans="1:5" x14ac:dyDescent="0.4">
      <c r="A18" s="27"/>
      <c r="B18" s="20">
        <v>14</v>
      </c>
      <c r="C18" s="21" t="s">
        <v>12</v>
      </c>
      <c r="D18" s="14">
        <f>D9-(D11+D15)</f>
        <v>0</v>
      </c>
    </row>
    <row r="19" spans="1:5" x14ac:dyDescent="0.4">
      <c r="A19" s="27"/>
      <c r="B19" s="20">
        <v>15</v>
      </c>
      <c r="C19" s="21" t="s">
        <v>13</v>
      </c>
      <c r="D19" s="14">
        <f>D18*0.15</f>
        <v>0</v>
      </c>
    </row>
    <row r="20" spans="1:5" x14ac:dyDescent="0.4">
      <c r="A20" s="27"/>
      <c r="B20" s="20">
        <v>16</v>
      </c>
      <c r="C20" s="21" t="s">
        <v>14</v>
      </c>
      <c r="D20" s="14">
        <f>D19*0.1</f>
        <v>0</v>
      </c>
    </row>
    <row r="21" spans="1:5" x14ac:dyDescent="0.4">
      <c r="B21" s="20">
        <v>17</v>
      </c>
      <c r="C21" s="21" t="s">
        <v>15</v>
      </c>
      <c r="D21" s="14">
        <f>D18-(D19+D20)</f>
        <v>0</v>
      </c>
    </row>
    <row r="22" spans="1:5" x14ac:dyDescent="0.4">
      <c r="B22" s="20">
        <v>18</v>
      </c>
      <c r="C22" s="21" t="s">
        <v>16</v>
      </c>
      <c r="D22" s="14">
        <f>D9-(D11+D15+D17)</f>
        <v>0</v>
      </c>
    </row>
    <row r="25" spans="1:5" x14ac:dyDescent="0.4">
      <c r="B25" s="8"/>
    </row>
    <row r="26" spans="1:5" x14ac:dyDescent="0.4">
      <c r="B26" s="9">
        <v>570</v>
      </c>
      <c r="C26" s="9" t="s">
        <v>17</v>
      </c>
      <c r="D26" s="17">
        <f>D9</f>
        <v>0</v>
      </c>
      <c r="E26" s="9"/>
    </row>
    <row r="27" spans="1:5" x14ac:dyDescent="0.4">
      <c r="B27" s="10"/>
      <c r="C27" s="10" t="s">
        <v>18</v>
      </c>
      <c r="D27" s="15"/>
      <c r="E27" s="6">
        <f>D26-E28</f>
        <v>0</v>
      </c>
    </row>
    <row r="28" spans="1:5" x14ac:dyDescent="0.4">
      <c r="B28" s="10"/>
      <c r="C28" s="10" t="s">
        <v>19</v>
      </c>
      <c r="D28" s="15"/>
      <c r="E28" s="6">
        <f>D11+D15</f>
        <v>0</v>
      </c>
    </row>
    <row r="29" spans="1:5" x14ac:dyDescent="0.4">
      <c r="B29" s="11"/>
      <c r="C29" s="11" t="s">
        <v>21</v>
      </c>
      <c r="D29" s="18"/>
      <c r="E29" s="11"/>
    </row>
    <row r="30" spans="1:5" x14ac:dyDescent="0.4">
      <c r="B30" s="9">
        <v>331</v>
      </c>
      <c r="C30" s="12" t="s">
        <v>22</v>
      </c>
      <c r="D30" s="17">
        <f>E27</f>
        <v>0</v>
      </c>
      <c r="E30" s="9"/>
    </row>
    <row r="31" spans="1:5" x14ac:dyDescent="0.4">
      <c r="B31" s="10"/>
      <c r="C31" s="13" t="s">
        <v>23</v>
      </c>
      <c r="D31" s="15"/>
      <c r="E31" s="6">
        <f>D30-E32</f>
        <v>0</v>
      </c>
    </row>
    <row r="32" spans="1:5" x14ac:dyDescent="0.4">
      <c r="B32" s="10"/>
      <c r="C32" s="13" t="s">
        <v>24</v>
      </c>
      <c r="D32" s="15"/>
      <c r="E32" s="6">
        <f>D19+D20</f>
        <v>0</v>
      </c>
    </row>
    <row r="33" spans="2:5" x14ac:dyDescent="0.4">
      <c r="B33" s="11"/>
      <c r="C33" s="11" t="s">
        <v>25</v>
      </c>
      <c r="D33" s="18"/>
      <c r="E33" s="11"/>
    </row>
  </sheetData>
  <sheetProtection algorithmName="SHA-512" hashValue="m2zZvj8l37KPg6K/VXqC6/8JnwllFri5ZBIw+/RouBFj2Qj4Jw7JRLbm4nJem9eti/hqMal9q/OcuRVO1E4LLg==" saltValue="qG9ExxMUhWuIDwh/zjr5KA==" spinCount="100000" sheet="1" objects="1" scenarios="1"/>
  <mergeCells count="4">
    <mergeCell ref="A1:D1"/>
    <mergeCell ref="A2:D2"/>
    <mergeCell ref="A3:A9"/>
    <mergeCell ref="A11:A20"/>
  </mergeCells>
  <phoneticPr fontId="0" type="noConversion"/>
  <hyperlinks>
    <hyperlink ref="A1" r:id="rId1" xr:uid="{00000000-0004-0000-0000-000000000000}"/>
  </hyperlinks>
  <pageMargins left="0.75" right="0.75" top="1" bottom="1" header="0.5" footer="0.5"/>
  <pageSetup paperSize="9" orientation="portrait" horizontalDpi="120" verticalDpi="72"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DAĞITIM</vt:lpstr>
    </vt:vector>
  </TitlesOfParts>
  <Company>İnternet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Gülşen</dc:creator>
  <cp:lastModifiedBy>Mustafa</cp:lastModifiedBy>
  <cp:lastPrinted>2001-12-20T00:14:26Z</cp:lastPrinted>
  <dcterms:created xsi:type="dcterms:W3CDTF">2001-12-19T23:12:17Z</dcterms:created>
  <dcterms:modified xsi:type="dcterms:W3CDTF">2018-10-16T19:45:29Z</dcterms:modified>
</cp:coreProperties>
</file>